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0" windowWidth="19155" windowHeight="6870"/>
  </bookViews>
  <sheets>
    <sheet name="Récap 114" sheetId="1" r:id="rId1"/>
  </sheets>
  <calcPr calcId="144525"/>
</workbook>
</file>

<file path=xl/calcChain.xml><?xml version="1.0" encoding="utf-8"?>
<calcChain xmlns="http://schemas.openxmlformats.org/spreadsheetml/2006/main">
  <c r="I58" i="1" l="1"/>
  <c r="I60" i="1" s="1"/>
  <c r="L55" i="1"/>
  <c r="J55" i="1"/>
  <c r="E55" i="1"/>
  <c r="C55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55" i="1" s="1"/>
  <c r="L32" i="1"/>
  <c r="L58" i="1" s="1"/>
  <c r="L60" i="1" s="1"/>
  <c r="E32" i="1"/>
  <c r="E58" i="1" s="1"/>
  <c r="C32" i="1"/>
  <c r="C58" i="1" s="1"/>
  <c r="G28" i="1"/>
  <c r="G27" i="1"/>
  <c r="G26" i="1"/>
  <c r="J25" i="1"/>
  <c r="G24" i="1"/>
  <c r="J23" i="1"/>
  <c r="J22" i="1"/>
  <c r="J21" i="1"/>
  <c r="G20" i="1"/>
  <c r="J19" i="1"/>
  <c r="G18" i="1"/>
  <c r="J17" i="1"/>
  <c r="G16" i="1"/>
  <c r="J15" i="1"/>
  <c r="J32" i="1" s="1"/>
  <c r="J58" i="1" s="1"/>
  <c r="G14" i="1"/>
  <c r="G32" i="1" s="1"/>
  <c r="G58" i="1" s="1"/>
  <c r="M1" i="1"/>
  <c r="C60" i="1" l="1"/>
  <c r="E60" i="1"/>
  <c r="J60" i="1"/>
  <c r="G60" i="1"/>
</calcChain>
</file>

<file path=xl/sharedStrings.xml><?xml version="1.0" encoding="utf-8"?>
<sst xmlns="http://schemas.openxmlformats.org/spreadsheetml/2006/main" count="56" uniqueCount="55">
  <si>
    <t>PRESENTATION DES COMPTES SPECIAUX</t>
  </si>
  <si>
    <t>     تقديم الحسابات الخصوصية</t>
  </si>
  <si>
    <t>RECETTES</t>
  </si>
  <si>
    <t>المــــــــــداخيـــــــــــــــل</t>
  </si>
  <si>
    <t>بيان الحسابات</t>
  </si>
  <si>
    <t>تقديرات</t>
  </si>
  <si>
    <t>الصافي من</t>
  </si>
  <si>
    <t>منقول الباقي في 31</t>
  </si>
  <si>
    <t>مداخيل السنة</t>
  </si>
  <si>
    <t>مجموع المداخيل</t>
  </si>
  <si>
    <t>DESIGNATION DES COMPTES</t>
  </si>
  <si>
    <t>الميزانية</t>
  </si>
  <si>
    <t>المداخيل المقررة</t>
  </si>
  <si>
    <t>دجنبر السالف</t>
  </si>
  <si>
    <t xml:space="preserve">(المقبوضة عمود   (3+4 </t>
  </si>
  <si>
    <t>Prévisions</t>
  </si>
  <si>
    <t>Constatations</t>
  </si>
  <si>
    <t xml:space="preserve">report du solde </t>
  </si>
  <si>
    <t>Recettes de la</t>
  </si>
  <si>
    <t>Total des recettes</t>
  </si>
  <si>
    <t>Budgétaires</t>
  </si>
  <si>
    <t>nettes</t>
  </si>
  <si>
    <t>créditeur du 31</t>
  </si>
  <si>
    <t>gestion</t>
  </si>
  <si>
    <t>réalisées</t>
  </si>
  <si>
    <t>décembre précédent</t>
  </si>
  <si>
    <t>(col. 3+4)</t>
  </si>
  <si>
    <t>A- Comptes d'affectation spéciale</t>
  </si>
  <si>
    <t xml:space="preserve">        أ: حسابات المبالغ المرصودة لأمور خصوصية </t>
  </si>
  <si>
    <t xml:space="preserve">Compte VIABLISATION Hay Moulay Ismail       حســـــــــــــــاب   </t>
  </si>
  <si>
    <t xml:space="preserve">Compte  Complexe de potiers et vaniers          حســـــــــــــــاب                    </t>
  </si>
  <si>
    <t xml:space="preserve">Compte  Branchement a l'égout                     حســـــــــــــــاب                    </t>
  </si>
  <si>
    <t xml:space="preserve">Compte  Construction des locaux Professionels حســـــــــــــــاب                    </t>
  </si>
  <si>
    <t xml:space="preserve">Compte  Réalisation de la Zone Industrielle     حســـــــــــــــاب                    </t>
  </si>
  <si>
    <t xml:space="preserve">Compte Surtaxe d'abattage                             حســـــــــــــــاب                    </t>
  </si>
  <si>
    <t xml:space="preserve">Compte d'affectation special  ILDH                حســـــــــــــــاب                    </t>
  </si>
  <si>
    <t xml:space="preserve">Compte                                                          حســـــــــــــــاب                    </t>
  </si>
  <si>
    <t xml:space="preserve"> </t>
  </si>
  <si>
    <t>Total                                                          المجموع</t>
  </si>
  <si>
    <t>B- Comptes de dépenses sur dotations</t>
  </si>
  <si>
    <t xml:space="preserve">           ب : حسابات النفقات من المبالغ المرصودة</t>
  </si>
  <si>
    <t xml:space="preserve">Compte Eclairage public                              حســـــــــــــــاب                    </t>
  </si>
  <si>
    <t xml:space="preserve">Compte Eau Publique                                   حســـــــــــــــاب                    </t>
  </si>
  <si>
    <t xml:space="preserve">Versement au  Compte CDD de l'arrondissement de Tabriquet    </t>
  </si>
  <si>
    <t xml:space="preserve">Versement au  Compte CDD de l'arrondissement de Lamrissa    </t>
  </si>
  <si>
    <t xml:space="preserve">Versement au  Compte CDD de l'arrondissement de Bettana    </t>
  </si>
  <si>
    <t xml:space="preserve">Versement au  Compte CDD de l'arrondissement de H'ssaine    </t>
  </si>
  <si>
    <t xml:space="preserve">Versement au  Compte CDD de l'arrondissement de Laayayda    </t>
  </si>
  <si>
    <t xml:space="preserve">Compte                                                       حســـــــــــــــاب                    </t>
  </si>
  <si>
    <t xml:space="preserve">Compte                                                      حســـــــــــــــاب                    </t>
  </si>
  <si>
    <t>Total                                                                 المجموع</t>
  </si>
  <si>
    <t>منقول حسابات المبالغ المرصودة لأمور خصوصية</t>
  </si>
  <si>
    <t>Report des comptes d'affectation  spéciale</t>
  </si>
  <si>
    <t>مجموع الحسابات الخصوصية</t>
  </si>
  <si>
    <t>Total des comptes spéciaux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</si>
</sst>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\ _F_-;\-* #,##0.00\ _F_-;_-* &quot;-&quot;??\ _F_-;_-@_-"/>
  </numFmts>
  <fonts count="12" x14ac:knownFonts="1">
    <font>
      <sz val="10"/>
      <name val="Arial"/>
      <family val="2"/>
    </font>
    <font>
      <sz val="10"/>
      <name val="Arial"/>
      <family val="2"/>
    </font>
    <font>
      <b/>
      <i/>
      <sz val="11"/>
      <name val="Verdana"/>
      <family val="2"/>
    </font>
    <font>
      <i/>
      <sz val="11"/>
      <name val="Verdana"/>
      <family val="2"/>
    </font>
    <font>
      <b/>
      <i/>
      <sz val="18"/>
      <name val="Verdana"/>
      <family val="2"/>
    </font>
    <font>
      <i/>
      <sz val="14"/>
      <name val="Verdana"/>
      <family val="2"/>
    </font>
    <font>
      <b/>
      <i/>
      <sz val="14"/>
      <name val="Verdana"/>
      <family val="2"/>
    </font>
    <font>
      <b/>
      <i/>
      <sz val="16"/>
      <name val="Verdana"/>
      <family val="2"/>
    </font>
    <font>
      <i/>
      <sz val="16"/>
      <name val="Verdana"/>
      <family val="2"/>
    </font>
    <font>
      <i/>
      <sz val="12"/>
      <name val="Verdana"/>
      <family val="2"/>
    </font>
    <font>
      <i/>
      <sz val="12"/>
      <color indexed="8"/>
      <name val="Verdana"/>
      <family val="2"/>
    </font>
    <font>
      <i/>
      <sz val="11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1" xfId="0" applyFont="1" applyBorder="1"/>
    <xf numFmtId="0" fontId="3" fillId="0" borderId="0" xfId="0" applyFont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1" xfId="0" applyFont="1" applyBorder="1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/>
    <xf numFmtId="0" fontId="5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Border="1"/>
    <xf numFmtId="0" fontId="5" fillId="0" borderId="9" xfId="0" applyFont="1" applyBorder="1"/>
    <xf numFmtId="0" fontId="5" fillId="0" borderId="11" xfId="0" applyFont="1" applyBorder="1"/>
    <xf numFmtId="0" fontId="2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6" fillId="0" borderId="15" xfId="0" applyFont="1" applyBorder="1"/>
    <xf numFmtId="0" fontId="6" fillId="0" borderId="14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17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7" fillId="0" borderId="19" xfId="0" applyFont="1" applyBorder="1" applyAlignment="1">
      <alignment horizontal="right"/>
    </xf>
    <xf numFmtId="0" fontId="3" fillId="0" borderId="8" xfId="0" applyFont="1" applyBorder="1"/>
    <xf numFmtId="0" fontId="3" fillId="2" borderId="9" xfId="0" applyFont="1" applyFill="1" applyBorder="1"/>
    <xf numFmtId="0" fontId="3" fillId="0" borderId="20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11" xfId="0" applyFont="1" applyBorder="1"/>
    <xf numFmtId="0" fontId="3" fillId="0" borderId="21" xfId="0" applyFont="1" applyBorder="1"/>
    <xf numFmtId="0" fontId="3" fillId="0" borderId="20" xfId="0" applyFont="1" applyBorder="1"/>
    <xf numFmtId="0" fontId="8" fillId="3" borderId="8" xfId="0" applyFont="1" applyFill="1" applyBorder="1" applyAlignment="1">
      <alignment horizontal="left"/>
    </xf>
    <xf numFmtId="164" fontId="9" fillId="3" borderId="9" xfId="1" applyFont="1" applyFill="1" applyBorder="1"/>
    <xf numFmtId="0" fontId="3" fillId="3" borderId="20" xfId="0" applyFont="1" applyFill="1" applyBorder="1" applyAlignment="1">
      <alignment horizontal="right"/>
    </xf>
    <xf numFmtId="164" fontId="9" fillId="3" borderId="8" xfId="1" applyFont="1" applyFill="1" applyBorder="1" applyAlignment="1">
      <alignment horizontal="right"/>
    </xf>
    <xf numFmtId="0" fontId="3" fillId="3" borderId="11" xfId="0" applyFont="1" applyFill="1" applyBorder="1" applyAlignment="1">
      <alignment horizontal="right"/>
    </xf>
    <xf numFmtId="164" fontId="9" fillId="3" borderId="11" xfId="1" applyFont="1" applyFill="1" applyBorder="1" applyAlignment="1">
      <alignment horizontal="right"/>
    </xf>
    <xf numFmtId="0" fontId="3" fillId="3" borderId="11" xfId="0" applyFont="1" applyFill="1" applyBorder="1"/>
    <xf numFmtId="0" fontId="3" fillId="3" borderId="0" xfId="0" applyFont="1" applyFill="1" applyBorder="1"/>
    <xf numFmtId="164" fontId="9" fillId="3" borderId="21" xfId="1" applyFont="1" applyFill="1" applyBorder="1" applyAlignment="1">
      <alignment horizontal="right"/>
    </xf>
    <xf numFmtId="164" fontId="9" fillId="3" borderId="21" xfId="1" applyFont="1" applyFill="1" applyBorder="1"/>
    <xf numFmtId="0" fontId="3" fillId="3" borderId="20" xfId="0" applyFont="1" applyFill="1" applyBorder="1"/>
    <xf numFmtId="0" fontId="3" fillId="3" borderId="2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164" fontId="9" fillId="3" borderId="21" xfId="1" applyFont="1" applyFill="1" applyBorder="1" applyAlignment="1">
      <alignment horizontal="center"/>
    </xf>
    <xf numFmtId="0" fontId="8" fillId="3" borderId="8" xfId="0" applyFont="1" applyFill="1" applyBorder="1"/>
    <xf numFmtId="164" fontId="9" fillId="3" borderId="8" xfId="1" applyFont="1" applyFill="1" applyBorder="1" applyAlignment="1">
      <alignment horizontal="center"/>
    </xf>
    <xf numFmtId="164" fontId="9" fillId="3" borderId="11" xfId="1" applyFont="1" applyFill="1" applyBorder="1" applyAlignment="1">
      <alignment horizontal="center"/>
    </xf>
    <xf numFmtId="164" fontId="9" fillId="3" borderId="10" xfId="1" applyFont="1" applyFill="1" applyBorder="1"/>
    <xf numFmtId="0" fontId="8" fillId="3" borderId="22" xfId="0" applyFont="1" applyFill="1" applyBorder="1" applyAlignment="1">
      <alignment horizontal="left"/>
    </xf>
    <xf numFmtId="164" fontId="9" fillId="3" borderId="23" xfId="1" applyFont="1" applyFill="1" applyBorder="1"/>
    <xf numFmtId="0" fontId="3" fillId="3" borderId="24" xfId="0" applyFont="1" applyFill="1" applyBorder="1" applyAlignment="1">
      <alignment horizontal="center"/>
    </xf>
    <xf numFmtId="164" fontId="9" fillId="3" borderId="25" xfId="1" applyFont="1" applyFill="1" applyBorder="1"/>
    <xf numFmtId="0" fontId="3" fillId="3" borderId="26" xfId="0" applyFont="1" applyFill="1" applyBorder="1" applyAlignment="1">
      <alignment horizontal="center"/>
    </xf>
    <xf numFmtId="164" fontId="9" fillId="3" borderId="27" xfId="1" applyFont="1" applyFill="1" applyBorder="1" applyAlignment="1">
      <alignment horizontal="center"/>
    </xf>
    <xf numFmtId="0" fontId="3" fillId="3" borderId="28" xfId="0" applyFont="1" applyFill="1" applyBorder="1" applyAlignment="1">
      <alignment horizontal="center"/>
    </xf>
    <xf numFmtId="164" fontId="9" fillId="3" borderId="27" xfId="1" applyFont="1" applyFill="1" applyBorder="1"/>
    <xf numFmtId="0" fontId="8" fillId="3" borderId="29" xfId="0" applyFont="1" applyFill="1" applyBorder="1" applyAlignment="1">
      <alignment horizontal="left"/>
    </xf>
    <xf numFmtId="164" fontId="9" fillId="3" borderId="30" xfId="1" applyFont="1" applyFill="1" applyBorder="1"/>
    <xf numFmtId="0" fontId="3" fillId="3" borderId="31" xfId="0" applyFont="1" applyFill="1" applyBorder="1" applyAlignment="1">
      <alignment horizontal="center"/>
    </xf>
    <xf numFmtId="164" fontId="9" fillId="3" borderId="32" xfId="1" applyFont="1" applyFill="1" applyBorder="1"/>
    <xf numFmtId="0" fontId="3" fillId="3" borderId="33" xfId="0" applyFont="1" applyFill="1" applyBorder="1" applyAlignment="1">
      <alignment horizontal="center"/>
    </xf>
    <xf numFmtId="164" fontId="9" fillId="3" borderId="33" xfId="1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164" fontId="9" fillId="3" borderId="34" xfId="1" applyFont="1" applyFill="1" applyBorder="1" applyAlignment="1">
      <alignment horizontal="center"/>
    </xf>
    <xf numFmtId="164" fontId="9" fillId="3" borderId="34" xfId="1" applyFont="1" applyFill="1" applyBorder="1"/>
    <xf numFmtId="0" fontId="3" fillId="3" borderId="35" xfId="0" applyFont="1" applyFill="1" applyBorder="1" applyAlignment="1">
      <alignment horizontal="center"/>
    </xf>
    <xf numFmtId="0" fontId="3" fillId="0" borderId="28" xfId="0" applyFont="1" applyBorder="1"/>
    <xf numFmtId="0" fontId="8" fillId="3" borderId="25" xfId="0" applyFont="1" applyFill="1" applyBorder="1" applyAlignment="1">
      <alignment horizontal="left"/>
    </xf>
    <xf numFmtId="0" fontId="3" fillId="3" borderId="36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164" fontId="3" fillId="3" borderId="0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right"/>
    </xf>
    <xf numFmtId="0" fontId="7" fillId="3" borderId="7" xfId="0" applyFont="1" applyFill="1" applyBorder="1" applyAlignment="1">
      <alignment horizontal="right"/>
    </xf>
    <xf numFmtId="0" fontId="7" fillId="3" borderId="4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" xfId="0" applyFont="1" applyFill="1" applyBorder="1" applyAlignment="1">
      <alignment horizontal="right"/>
    </xf>
    <xf numFmtId="0" fontId="3" fillId="3" borderId="8" xfId="0" applyFont="1" applyFill="1" applyBorder="1" applyAlignment="1">
      <alignment horizontal="right"/>
    </xf>
    <xf numFmtId="0" fontId="3" fillId="3" borderId="21" xfId="0" applyFont="1" applyFill="1" applyBorder="1" applyAlignment="1">
      <alignment horizontal="right"/>
    </xf>
    <xf numFmtId="0" fontId="3" fillId="3" borderId="21" xfId="0" applyFont="1" applyFill="1" applyBorder="1"/>
    <xf numFmtId="164" fontId="10" fillId="3" borderId="9" xfId="1" applyFont="1" applyFill="1" applyBorder="1"/>
    <xf numFmtId="0" fontId="11" fillId="3" borderId="20" xfId="0" applyFont="1" applyFill="1" applyBorder="1" applyAlignment="1">
      <alignment horizontal="right"/>
    </xf>
    <xf numFmtId="164" fontId="10" fillId="3" borderId="8" xfId="1" applyFont="1" applyFill="1" applyBorder="1" applyAlignment="1">
      <alignment horizontal="right"/>
    </xf>
    <xf numFmtId="0" fontId="11" fillId="3" borderId="21" xfId="0" applyFont="1" applyFill="1" applyBorder="1" applyAlignment="1">
      <alignment horizontal="right"/>
    </xf>
    <xf numFmtId="164" fontId="11" fillId="3" borderId="11" xfId="0" applyNumberFormat="1" applyFont="1" applyFill="1" applyBorder="1" applyAlignment="1">
      <alignment horizontal="center"/>
    </xf>
    <xf numFmtId="0" fontId="11" fillId="3" borderId="11" xfId="0" applyFont="1" applyFill="1" applyBorder="1"/>
    <xf numFmtId="0" fontId="11" fillId="3" borderId="0" xfId="0" applyFont="1" applyFill="1" applyBorder="1"/>
    <xf numFmtId="164" fontId="10" fillId="3" borderId="21" xfId="1" applyFont="1" applyFill="1" applyBorder="1"/>
    <xf numFmtId="164" fontId="10" fillId="3" borderId="9" xfId="1" applyFont="1" applyFill="1" applyBorder="1" applyAlignment="1">
      <alignment horizontal="center"/>
    </xf>
    <xf numFmtId="0" fontId="11" fillId="3" borderId="20" xfId="0" applyFont="1" applyFill="1" applyBorder="1" applyAlignment="1">
      <alignment horizontal="center"/>
    </xf>
    <xf numFmtId="0" fontId="11" fillId="3" borderId="21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164" fontId="10" fillId="3" borderId="21" xfId="1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164" fontId="10" fillId="3" borderId="11" xfId="0" applyNumberFormat="1" applyFont="1" applyFill="1" applyBorder="1" applyAlignment="1">
      <alignment horizontal="center"/>
    </xf>
    <xf numFmtId="164" fontId="11" fillId="3" borderId="11" xfId="0" applyNumberFormat="1" applyFont="1" applyFill="1" applyBorder="1" applyAlignment="1">
      <alignment horizontal="right"/>
    </xf>
    <xf numFmtId="0" fontId="11" fillId="3" borderId="8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8" fillId="3" borderId="37" xfId="0" applyFont="1" applyFill="1" applyBorder="1" applyAlignment="1">
      <alignment horizontal="left"/>
    </xf>
    <xf numFmtId="0" fontId="3" fillId="3" borderId="38" xfId="0" applyFont="1" applyFill="1" applyBorder="1" applyAlignment="1">
      <alignment horizontal="center"/>
    </xf>
    <xf numFmtId="0" fontId="8" fillId="3" borderId="39" xfId="0" applyFont="1" applyFill="1" applyBorder="1" applyAlignment="1">
      <alignment horizontal="left"/>
    </xf>
    <xf numFmtId="164" fontId="9" fillId="3" borderId="40" xfId="1" applyFont="1" applyFill="1" applyBorder="1" applyAlignment="1">
      <alignment horizontal="center"/>
    </xf>
    <xf numFmtId="0" fontId="3" fillId="3" borderId="41" xfId="0" applyFont="1" applyFill="1" applyBorder="1" applyAlignment="1">
      <alignment horizontal="center"/>
    </xf>
    <xf numFmtId="164" fontId="3" fillId="3" borderId="42" xfId="0" applyNumberFormat="1" applyFont="1" applyFill="1" applyBorder="1" applyAlignment="1">
      <alignment horizontal="center"/>
    </xf>
    <xf numFmtId="164" fontId="3" fillId="3" borderId="43" xfId="0" applyNumberFormat="1" applyFont="1" applyFill="1" applyBorder="1" applyAlignment="1">
      <alignment horizontal="center"/>
    </xf>
    <xf numFmtId="164" fontId="3" fillId="3" borderId="40" xfId="0" applyNumberFormat="1" applyFont="1" applyFill="1" applyBorder="1" applyAlignment="1">
      <alignment horizontal="center"/>
    </xf>
    <xf numFmtId="0" fontId="3" fillId="3" borderId="40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0" fontId="3" fillId="3" borderId="43" xfId="0" applyFont="1" applyFill="1" applyBorder="1" applyAlignment="1">
      <alignment horizontal="center"/>
    </xf>
    <xf numFmtId="0" fontId="3" fillId="3" borderId="45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46" xfId="0" applyFont="1" applyFill="1" applyBorder="1" applyAlignment="1">
      <alignment horizontal="center"/>
    </xf>
    <xf numFmtId="0" fontId="3" fillId="3" borderId="47" xfId="0" applyFont="1" applyFill="1" applyBorder="1" applyAlignment="1">
      <alignment horizontal="center"/>
    </xf>
    <xf numFmtId="0" fontId="3" fillId="3" borderId="48" xfId="0" applyFont="1" applyFill="1" applyBorder="1" applyAlignment="1">
      <alignment horizontal="center"/>
    </xf>
    <xf numFmtId="0" fontId="3" fillId="3" borderId="46" xfId="0" applyFont="1" applyFill="1" applyBorder="1" applyAlignment="1">
      <alignment horizontal="center"/>
    </xf>
    <xf numFmtId="0" fontId="3" fillId="3" borderId="49" xfId="0" applyFont="1" applyFill="1" applyBorder="1" applyAlignment="1">
      <alignment horizontal="center"/>
    </xf>
    <xf numFmtId="0" fontId="3" fillId="3" borderId="50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164" fontId="3" fillId="3" borderId="26" xfId="0" applyNumberFormat="1" applyFont="1" applyFill="1" applyBorder="1" applyAlignment="1">
      <alignment horizontal="center"/>
    </xf>
    <xf numFmtId="164" fontId="3" fillId="3" borderId="24" xfId="0" applyNumberFormat="1" applyFont="1" applyFill="1" applyBorder="1" applyAlignment="1">
      <alignment horizontal="center"/>
    </xf>
    <xf numFmtId="164" fontId="3" fillId="3" borderId="22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29" xfId="0" applyFont="1" applyFill="1" applyBorder="1" applyAlignment="1">
      <alignment horizontal="center"/>
    </xf>
    <xf numFmtId="43" fontId="3" fillId="3" borderId="51" xfId="0" applyNumberFormat="1" applyFont="1" applyFill="1" applyBorder="1" applyAlignment="1">
      <alignment horizontal="center"/>
    </xf>
    <xf numFmtId="43" fontId="3" fillId="3" borderId="31" xfId="0" applyNumberFormat="1" applyFont="1" applyFill="1" applyBorder="1" applyAlignment="1">
      <alignment horizontal="center"/>
    </xf>
    <xf numFmtId="43" fontId="3" fillId="3" borderId="29" xfId="0" applyNumberFormat="1" applyFont="1" applyFill="1" applyBorder="1" applyAlignment="1">
      <alignment horizontal="center"/>
    </xf>
    <xf numFmtId="43" fontId="3" fillId="3" borderId="30" xfId="0" applyNumberFormat="1" applyFont="1" applyFill="1" applyBorder="1" applyAlignment="1">
      <alignment horizontal="center"/>
    </xf>
    <xf numFmtId="0" fontId="8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showGridLines="0" tabSelected="1" view="pageBreakPreview" topLeftCell="C1" zoomScale="75" zoomScaleNormal="75" workbookViewId="0">
      <selection activeCell="G24" sqref="G24"/>
    </sheetView>
  </sheetViews>
  <sheetFormatPr baseColWidth="10" defaultRowHeight="14.25" x14ac:dyDescent="0.2"/>
  <cols>
    <col min="1" max="1" width="4.7109375" style="5" customWidth="1"/>
    <col min="2" max="2" width="102.140625" style="5" customWidth="1"/>
    <col min="3" max="3" width="25.85546875" style="5" customWidth="1"/>
    <col min="4" max="4" width="8" style="164" customWidth="1"/>
    <col min="5" max="5" width="27.28515625" style="164" customWidth="1"/>
    <col min="6" max="6" width="5.5703125" style="164" customWidth="1"/>
    <col min="7" max="7" width="27.42578125" style="164" customWidth="1"/>
    <col min="8" max="8" width="6.7109375" style="5" customWidth="1"/>
    <col min="9" max="9" width="0" style="5" hidden="1" customWidth="1"/>
    <col min="10" max="10" width="26.85546875" style="5" customWidth="1"/>
    <col min="11" max="11" width="6" style="5" customWidth="1"/>
    <col min="12" max="12" width="27.140625" style="5" customWidth="1"/>
    <col min="13" max="13" width="11.42578125" style="5"/>
    <col min="14" max="14" width="15.5703125" style="5" customWidth="1"/>
    <col min="15" max="15" width="24.7109375" style="5" customWidth="1"/>
    <col min="16" max="16384" width="11.42578125" style="5"/>
  </cols>
  <sheetData>
    <row r="1" spans="2:13" x14ac:dyDescent="0.2">
      <c r="B1" s="1">
        <v>114</v>
      </c>
      <c r="C1" s="2"/>
      <c r="D1" s="3"/>
      <c r="E1" s="3"/>
      <c r="F1" s="3"/>
      <c r="G1" s="3"/>
      <c r="H1" s="2"/>
      <c r="I1" s="2"/>
      <c r="J1" s="2"/>
      <c r="K1" s="2"/>
      <c r="L1" s="2"/>
      <c r="M1" s="4">
        <f>B1</f>
        <v>114</v>
      </c>
    </row>
    <row r="2" spans="2:13" ht="18.75" customHeight="1" x14ac:dyDescent="0.3">
      <c r="B2" s="6" t="s">
        <v>0</v>
      </c>
      <c r="C2" s="6"/>
      <c r="D2" s="6"/>
      <c r="E2" s="6" t="s">
        <v>1</v>
      </c>
      <c r="F2" s="6"/>
      <c r="G2" s="6"/>
      <c r="H2" s="6"/>
      <c r="I2" s="6"/>
      <c r="J2" s="6"/>
      <c r="K2" s="6"/>
      <c r="L2" s="6"/>
      <c r="M2" s="7"/>
    </row>
    <row r="3" spans="2:13" s="11" customFormat="1" ht="15" customHeight="1" x14ac:dyDescent="0.2">
      <c r="B3" s="8"/>
      <c r="C3" s="8"/>
      <c r="D3" s="9"/>
      <c r="E3" s="9"/>
      <c r="F3" s="9"/>
      <c r="G3" s="9"/>
      <c r="H3" s="8"/>
      <c r="I3" s="8"/>
      <c r="J3" s="8"/>
      <c r="K3" s="8"/>
      <c r="L3" s="8"/>
      <c r="M3" s="10"/>
    </row>
    <row r="4" spans="2:13" s="11" customFormat="1" ht="15" customHeight="1" x14ac:dyDescent="0.2">
      <c r="B4" s="8"/>
      <c r="C4" s="12"/>
      <c r="D4" s="13"/>
      <c r="E4" s="13"/>
      <c r="F4" s="13"/>
      <c r="G4" s="13"/>
      <c r="H4" s="12"/>
      <c r="I4" s="8"/>
      <c r="J4" s="8"/>
      <c r="K4" s="8"/>
      <c r="L4" s="8"/>
      <c r="M4" s="14"/>
    </row>
    <row r="5" spans="2:13" ht="20.25" customHeight="1" thickBot="1" x14ac:dyDescent="0.35">
      <c r="B5" s="6" t="s">
        <v>2</v>
      </c>
      <c r="C5" s="6"/>
      <c r="D5" s="6"/>
      <c r="E5" s="6" t="s">
        <v>3</v>
      </c>
      <c r="F5" s="6"/>
      <c r="G5" s="6"/>
      <c r="H5" s="6"/>
      <c r="I5" s="6"/>
      <c r="J5" s="6"/>
      <c r="K5" s="6"/>
      <c r="L5" s="6"/>
      <c r="M5" s="7"/>
    </row>
    <row r="6" spans="2:13" ht="18.75" thickTop="1" x14ac:dyDescent="0.25">
      <c r="B6" s="15" t="s">
        <v>4</v>
      </c>
      <c r="C6" s="16" t="s">
        <v>5</v>
      </c>
      <c r="D6" s="17"/>
      <c r="E6" s="18" t="s">
        <v>6</v>
      </c>
      <c r="F6" s="19"/>
      <c r="G6" s="20" t="s">
        <v>7</v>
      </c>
      <c r="H6" s="19"/>
      <c r="I6" s="21"/>
      <c r="J6" s="20" t="s">
        <v>8</v>
      </c>
      <c r="K6" s="19"/>
      <c r="L6" s="20" t="s">
        <v>9</v>
      </c>
      <c r="M6" s="22"/>
    </row>
    <row r="7" spans="2:13" ht="18" x14ac:dyDescent="0.25">
      <c r="B7" s="23" t="s">
        <v>10</v>
      </c>
      <c r="C7" s="24" t="s">
        <v>11</v>
      </c>
      <c r="D7" s="25"/>
      <c r="E7" s="26" t="s">
        <v>12</v>
      </c>
      <c r="F7" s="27"/>
      <c r="G7" s="24" t="s">
        <v>13</v>
      </c>
      <c r="H7" s="27"/>
      <c r="I7" s="28"/>
      <c r="J7" s="29"/>
      <c r="K7" s="30"/>
      <c r="L7" s="24" t="s">
        <v>14</v>
      </c>
      <c r="M7" s="25"/>
    </row>
    <row r="8" spans="2:13" ht="18" x14ac:dyDescent="0.25">
      <c r="B8" s="31"/>
      <c r="C8" s="24" t="s">
        <v>15</v>
      </c>
      <c r="D8" s="25"/>
      <c r="E8" s="26" t="s">
        <v>16</v>
      </c>
      <c r="F8" s="27"/>
      <c r="G8" s="24" t="s">
        <v>17</v>
      </c>
      <c r="H8" s="27"/>
      <c r="I8" s="28"/>
      <c r="J8" s="24" t="s">
        <v>18</v>
      </c>
      <c r="K8" s="27"/>
      <c r="L8" s="24" t="s">
        <v>19</v>
      </c>
      <c r="M8" s="25"/>
    </row>
    <row r="9" spans="2:13" ht="18" x14ac:dyDescent="0.25">
      <c r="B9" s="31"/>
      <c r="C9" s="24" t="s">
        <v>20</v>
      </c>
      <c r="D9" s="25"/>
      <c r="E9" s="26" t="s">
        <v>21</v>
      </c>
      <c r="F9" s="27"/>
      <c r="G9" s="24" t="s">
        <v>22</v>
      </c>
      <c r="H9" s="27"/>
      <c r="I9" s="28"/>
      <c r="J9" s="24" t="s">
        <v>23</v>
      </c>
      <c r="K9" s="27"/>
      <c r="L9" s="24" t="s">
        <v>24</v>
      </c>
      <c r="M9" s="25"/>
    </row>
    <row r="10" spans="2:13" ht="18" x14ac:dyDescent="0.25">
      <c r="B10" s="31"/>
      <c r="C10" s="32"/>
      <c r="D10" s="33"/>
      <c r="E10" s="34"/>
      <c r="F10" s="35"/>
      <c r="G10" s="24" t="s">
        <v>25</v>
      </c>
      <c r="H10" s="27"/>
      <c r="I10" s="28"/>
      <c r="J10" s="32"/>
      <c r="K10" s="35"/>
      <c r="L10" s="24" t="s">
        <v>26</v>
      </c>
      <c r="M10" s="25"/>
    </row>
    <row r="11" spans="2:13" ht="18.75" thickBot="1" x14ac:dyDescent="0.3">
      <c r="B11" s="31"/>
      <c r="C11" s="36">
        <v>1</v>
      </c>
      <c r="D11" s="37"/>
      <c r="E11" s="38">
        <v>2</v>
      </c>
      <c r="F11" s="39"/>
      <c r="G11" s="40">
        <v>3</v>
      </c>
      <c r="H11" s="41"/>
      <c r="I11" s="42"/>
      <c r="J11" s="43">
        <v>4</v>
      </c>
      <c r="K11" s="39"/>
      <c r="L11" s="43">
        <v>5</v>
      </c>
      <c r="M11" s="44"/>
    </row>
    <row r="12" spans="2:13" ht="20.25" thickTop="1" x14ac:dyDescent="0.25">
      <c r="B12" s="45" t="s">
        <v>27</v>
      </c>
      <c r="C12" s="46"/>
      <c r="D12" s="47"/>
      <c r="E12" s="48" t="s">
        <v>28</v>
      </c>
      <c r="F12" s="49"/>
      <c r="G12" s="49"/>
      <c r="H12" s="49"/>
      <c r="I12" s="49"/>
      <c r="J12" s="49"/>
      <c r="K12" s="49"/>
      <c r="L12" s="49"/>
      <c r="M12" s="50"/>
    </row>
    <row r="13" spans="2:13" x14ac:dyDescent="0.2">
      <c r="B13" s="51"/>
      <c r="C13" s="52"/>
      <c r="D13" s="53"/>
      <c r="E13" s="54"/>
      <c r="F13" s="55"/>
      <c r="G13" s="55"/>
      <c r="H13" s="56"/>
      <c r="I13" s="2"/>
      <c r="J13" s="57"/>
      <c r="K13" s="57"/>
      <c r="L13" s="57"/>
      <c r="M13" s="58"/>
    </row>
    <row r="14" spans="2:13" ht="19.5" x14ac:dyDescent="0.25">
      <c r="B14" s="59" t="s">
        <v>29</v>
      </c>
      <c r="C14" s="60">
        <v>1000000</v>
      </c>
      <c r="D14" s="61"/>
      <c r="E14" s="62">
        <v>7205960.8700000001</v>
      </c>
      <c r="F14" s="63"/>
      <c r="G14" s="64">
        <f>L14-J14</f>
        <v>6820775.4000000004</v>
      </c>
      <c r="H14" s="65"/>
      <c r="I14" s="66"/>
      <c r="J14" s="67">
        <v>385185.47</v>
      </c>
      <c r="K14" s="68"/>
      <c r="L14" s="67">
        <v>7205960.8700000001</v>
      </c>
      <c r="M14" s="69"/>
    </row>
    <row r="15" spans="2:13" ht="19.5" x14ac:dyDescent="0.25">
      <c r="B15" s="59"/>
      <c r="C15" s="60"/>
      <c r="D15" s="61"/>
      <c r="E15" s="62"/>
      <c r="F15" s="63"/>
      <c r="G15" s="64"/>
      <c r="H15" s="65"/>
      <c r="I15" s="66"/>
      <c r="J15" s="67">
        <f t="shared" ref="J15:J25" si="0">L15-G15</f>
        <v>0</v>
      </c>
      <c r="K15" s="68"/>
      <c r="L15" s="67"/>
      <c r="M15" s="69"/>
    </row>
    <row r="16" spans="2:13" ht="19.5" x14ac:dyDescent="0.25">
      <c r="B16" s="59" t="s">
        <v>30</v>
      </c>
      <c r="C16" s="60">
        <v>1500000</v>
      </c>
      <c r="D16" s="70"/>
      <c r="E16" s="62">
        <v>3550033.73</v>
      </c>
      <c r="F16" s="71"/>
      <c r="G16" s="64">
        <f t="shared" ref="G16:G28" si="1">L16-J16</f>
        <v>3307137.75</v>
      </c>
      <c r="H16" s="71"/>
      <c r="I16" s="72"/>
      <c r="J16" s="67">
        <v>242895.98</v>
      </c>
      <c r="K16" s="73"/>
      <c r="L16" s="67">
        <v>3550033.73</v>
      </c>
      <c r="M16" s="70"/>
    </row>
    <row r="17" spans="2:13" ht="19.5" x14ac:dyDescent="0.25">
      <c r="B17" s="74"/>
      <c r="C17" s="60"/>
      <c r="D17" s="70"/>
      <c r="E17" s="62"/>
      <c r="F17" s="71"/>
      <c r="G17" s="64"/>
      <c r="H17" s="71"/>
      <c r="I17" s="72"/>
      <c r="J17" s="67">
        <f t="shared" si="0"/>
        <v>0</v>
      </c>
      <c r="K17" s="73"/>
      <c r="L17" s="67"/>
      <c r="M17" s="70"/>
    </row>
    <row r="18" spans="2:13" ht="19.5" x14ac:dyDescent="0.25">
      <c r="B18" s="59" t="s">
        <v>31</v>
      </c>
      <c r="C18" s="60"/>
      <c r="D18" s="70"/>
      <c r="E18" s="62">
        <v>580161.27</v>
      </c>
      <c r="F18" s="71"/>
      <c r="G18" s="64">
        <f t="shared" si="1"/>
        <v>580161.27</v>
      </c>
      <c r="H18" s="71"/>
      <c r="I18" s="72"/>
      <c r="J18" s="67"/>
      <c r="K18" s="73"/>
      <c r="L18" s="67">
        <v>580161.27</v>
      </c>
      <c r="M18" s="70"/>
    </row>
    <row r="19" spans="2:13" ht="19.5" x14ac:dyDescent="0.25">
      <c r="B19" s="74"/>
      <c r="C19" s="60"/>
      <c r="D19" s="70"/>
      <c r="E19" s="62"/>
      <c r="F19" s="71"/>
      <c r="G19" s="64"/>
      <c r="H19" s="71"/>
      <c r="I19" s="72"/>
      <c r="J19" s="67">
        <f t="shared" si="0"/>
        <v>0</v>
      </c>
      <c r="K19" s="73"/>
      <c r="L19" s="67"/>
      <c r="M19" s="70"/>
    </row>
    <row r="20" spans="2:13" ht="19.5" x14ac:dyDescent="0.25">
      <c r="B20" s="59" t="s">
        <v>32</v>
      </c>
      <c r="C20" s="60">
        <v>11859200</v>
      </c>
      <c r="D20" s="70"/>
      <c r="E20" s="62">
        <v>3885613.28</v>
      </c>
      <c r="F20" s="71"/>
      <c r="G20" s="64">
        <f t="shared" si="1"/>
        <v>2630571.9099999997</v>
      </c>
      <c r="H20" s="71"/>
      <c r="I20" s="72"/>
      <c r="J20" s="67">
        <v>1255041.3700000001</v>
      </c>
      <c r="K20" s="73"/>
      <c r="L20" s="67">
        <v>3885613.28</v>
      </c>
      <c r="M20" s="70"/>
    </row>
    <row r="21" spans="2:13" ht="19.5" x14ac:dyDescent="0.25">
      <c r="B21" s="59"/>
      <c r="C21" s="60"/>
      <c r="D21" s="70"/>
      <c r="E21" s="62"/>
      <c r="F21" s="71"/>
      <c r="G21" s="64"/>
      <c r="H21" s="71"/>
      <c r="I21" s="72"/>
      <c r="J21" s="67">
        <f t="shared" si="0"/>
        <v>0</v>
      </c>
      <c r="K21" s="73"/>
      <c r="L21" s="67"/>
      <c r="M21" s="70"/>
    </row>
    <row r="22" spans="2:13" ht="19.5" x14ac:dyDescent="0.25">
      <c r="B22" s="59" t="s">
        <v>33</v>
      </c>
      <c r="C22" s="60">
        <v>100000000</v>
      </c>
      <c r="D22" s="70"/>
      <c r="E22" s="62"/>
      <c r="F22" s="71"/>
      <c r="G22" s="64"/>
      <c r="H22" s="71"/>
      <c r="I22" s="72"/>
      <c r="J22" s="67">
        <f t="shared" si="0"/>
        <v>0</v>
      </c>
      <c r="K22" s="73"/>
      <c r="L22" s="67"/>
      <c r="M22" s="70"/>
    </row>
    <row r="23" spans="2:13" ht="19.5" x14ac:dyDescent="0.25">
      <c r="B23" s="74"/>
      <c r="C23" s="60"/>
      <c r="D23" s="70"/>
      <c r="E23" s="62"/>
      <c r="F23" s="71"/>
      <c r="G23" s="64"/>
      <c r="H23" s="71"/>
      <c r="I23" s="72"/>
      <c r="J23" s="67">
        <f t="shared" si="0"/>
        <v>0</v>
      </c>
      <c r="K23" s="73"/>
      <c r="L23" s="67"/>
      <c r="M23" s="70"/>
    </row>
    <row r="24" spans="2:13" ht="19.5" x14ac:dyDescent="0.25">
      <c r="B24" s="59" t="s">
        <v>34</v>
      </c>
      <c r="C24" s="60">
        <v>600000</v>
      </c>
      <c r="D24" s="70"/>
      <c r="E24" s="62">
        <v>958547.03</v>
      </c>
      <c r="F24" s="71"/>
      <c r="G24" s="64">
        <f t="shared" si="1"/>
        <v>440620.48000000004</v>
      </c>
      <c r="H24" s="71"/>
      <c r="I24" s="72"/>
      <c r="J24" s="67">
        <v>517926.55</v>
      </c>
      <c r="K24" s="73"/>
      <c r="L24" s="67">
        <v>958547.03</v>
      </c>
      <c r="M24" s="70"/>
    </row>
    <row r="25" spans="2:13" ht="19.5" x14ac:dyDescent="0.25">
      <c r="B25" s="59"/>
      <c r="C25" s="60"/>
      <c r="D25" s="70"/>
      <c r="E25" s="62"/>
      <c r="F25" s="71"/>
      <c r="G25" s="64"/>
      <c r="H25" s="71"/>
      <c r="I25" s="72"/>
      <c r="J25" s="67">
        <f t="shared" si="0"/>
        <v>0</v>
      </c>
      <c r="K25" s="73"/>
      <c r="L25" s="68"/>
      <c r="M25" s="70"/>
    </row>
    <row r="26" spans="2:13" ht="19.5" x14ac:dyDescent="0.25">
      <c r="B26" s="59" t="s">
        <v>35</v>
      </c>
      <c r="C26" s="60"/>
      <c r="D26" s="70"/>
      <c r="E26" s="62">
        <v>11052439.9</v>
      </c>
      <c r="F26" s="71"/>
      <c r="G26" s="64">
        <f t="shared" si="1"/>
        <v>11052439.9</v>
      </c>
      <c r="H26" s="71"/>
      <c r="I26" s="72"/>
      <c r="J26" s="67"/>
      <c r="K26" s="73"/>
      <c r="L26" s="68">
        <v>11052439.9</v>
      </c>
      <c r="M26" s="70"/>
    </row>
    <row r="27" spans="2:13" ht="19.5" x14ac:dyDescent="0.25">
      <c r="B27" s="59"/>
      <c r="C27" s="60"/>
      <c r="D27" s="70"/>
      <c r="E27" s="75"/>
      <c r="F27" s="71"/>
      <c r="G27" s="64">
        <f t="shared" si="1"/>
        <v>0</v>
      </c>
      <c r="H27" s="71"/>
      <c r="I27" s="72"/>
      <c r="J27" s="67"/>
      <c r="K27" s="73"/>
      <c r="L27" s="68"/>
      <c r="M27" s="70"/>
    </row>
    <row r="28" spans="2:13" ht="19.5" x14ac:dyDescent="0.25">
      <c r="B28" s="59" t="s">
        <v>36</v>
      </c>
      <c r="C28" s="60"/>
      <c r="D28" s="70"/>
      <c r="E28" s="75"/>
      <c r="F28" s="71"/>
      <c r="G28" s="64">
        <f t="shared" si="1"/>
        <v>0</v>
      </c>
      <c r="H28" s="71"/>
      <c r="I28" s="72"/>
      <c r="J28" s="73"/>
      <c r="K28" s="73"/>
      <c r="L28" s="68"/>
      <c r="M28" s="70"/>
    </row>
    <row r="29" spans="2:13" ht="19.5" x14ac:dyDescent="0.25">
      <c r="B29" s="59"/>
      <c r="C29" s="60"/>
      <c r="D29" s="70"/>
      <c r="E29" s="75"/>
      <c r="F29" s="71"/>
      <c r="G29" s="76"/>
      <c r="H29" s="71"/>
      <c r="I29" s="72"/>
      <c r="J29" s="73"/>
      <c r="K29" s="73"/>
      <c r="L29" s="68"/>
      <c r="M29" s="70"/>
    </row>
    <row r="30" spans="2:13" ht="19.5" x14ac:dyDescent="0.25">
      <c r="B30" s="59" t="s">
        <v>36</v>
      </c>
      <c r="C30" s="60"/>
      <c r="D30" s="70"/>
      <c r="E30" s="77"/>
      <c r="F30" s="71"/>
      <c r="G30" s="76"/>
      <c r="H30" s="71"/>
      <c r="I30" s="72"/>
      <c r="J30" s="73"/>
      <c r="K30" s="73"/>
      <c r="L30" s="68"/>
      <c r="M30" s="70"/>
    </row>
    <row r="31" spans="2:13" ht="20.25" thickBot="1" x14ac:dyDescent="0.3">
      <c r="B31" s="78" t="s">
        <v>37</v>
      </c>
      <c r="C31" s="79"/>
      <c r="D31" s="80"/>
      <c r="E31" s="81"/>
      <c r="F31" s="82"/>
      <c r="G31" s="83"/>
      <c r="H31" s="82"/>
      <c r="I31" s="84"/>
      <c r="J31" s="83"/>
      <c r="K31" s="83"/>
      <c r="L31" s="85"/>
      <c r="M31" s="80"/>
    </row>
    <row r="32" spans="2:13" ht="27.75" customHeight="1" thickBot="1" x14ac:dyDescent="0.3">
      <c r="B32" s="86" t="s">
        <v>38</v>
      </c>
      <c r="C32" s="87">
        <f>SUM(C14:C31)</f>
        <v>114959200</v>
      </c>
      <c r="D32" s="88"/>
      <c r="E32" s="89">
        <f>SUM(E14:E31)</f>
        <v>27232756.079999998</v>
      </c>
      <c r="F32" s="90"/>
      <c r="G32" s="91">
        <f>SUM(G14:G31)</f>
        <v>24831706.710000001</v>
      </c>
      <c r="H32" s="90"/>
      <c r="I32" s="92"/>
      <c r="J32" s="93">
        <f>SUM(J14:J31)</f>
        <v>2401049.37</v>
      </c>
      <c r="K32" s="93"/>
      <c r="L32" s="94">
        <f>SUM(L14:L31)</f>
        <v>27232756.079999998</v>
      </c>
      <c r="M32" s="95"/>
    </row>
    <row r="33" spans="1:13" ht="24.75" customHeight="1" thickTop="1" thickBot="1" x14ac:dyDescent="0.3">
      <c r="A33" s="96"/>
      <c r="B33" s="97"/>
      <c r="C33" s="84"/>
      <c r="D33" s="98"/>
      <c r="E33" s="99"/>
      <c r="F33" s="72"/>
      <c r="G33" s="72"/>
      <c r="H33" s="72"/>
      <c r="I33" s="72"/>
      <c r="J33" s="72"/>
      <c r="K33" s="72"/>
      <c r="L33" s="100"/>
      <c r="M33" s="101"/>
    </row>
    <row r="34" spans="1:13" ht="22.5" customHeight="1" thickTop="1" x14ac:dyDescent="0.25">
      <c r="B34" s="102" t="s">
        <v>39</v>
      </c>
      <c r="C34" s="103"/>
      <c r="D34" s="104"/>
      <c r="E34" s="105" t="s">
        <v>40</v>
      </c>
      <c r="F34" s="106"/>
      <c r="G34" s="106"/>
      <c r="H34" s="106"/>
      <c r="I34" s="106"/>
      <c r="J34" s="106"/>
      <c r="K34" s="106"/>
      <c r="L34" s="106"/>
      <c r="M34" s="107"/>
    </row>
    <row r="35" spans="1:13" x14ac:dyDescent="0.2">
      <c r="A35" s="2"/>
      <c r="B35" s="108"/>
      <c r="C35" s="65"/>
      <c r="D35" s="109"/>
      <c r="E35" s="110"/>
      <c r="F35" s="111"/>
      <c r="G35" s="63"/>
      <c r="H35" s="65"/>
      <c r="I35" s="66"/>
      <c r="J35" s="112"/>
      <c r="K35" s="112"/>
      <c r="L35" s="112"/>
      <c r="M35" s="69"/>
    </row>
    <row r="36" spans="1:13" ht="19.5" x14ac:dyDescent="0.25">
      <c r="B36" s="59" t="s">
        <v>41</v>
      </c>
      <c r="C36" s="113">
        <v>32000000</v>
      </c>
      <c r="D36" s="114"/>
      <c r="E36" s="115">
        <v>32000000</v>
      </c>
      <c r="F36" s="116"/>
      <c r="G36" s="117">
        <f>L36-J36</f>
        <v>0</v>
      </c>
      <c r="H36" s="118"/>
      <c r="I36" s="119"/>
      <c r="J36" s="120">
        <v>32000000</v>
      </c>
      <c r="K36" s="120"/>
      <c r="L36" s="120">
        <v>32000000</v>
      </c>
      <c r="M36" s="69"/>
    </row>
    <row r="37" spans="1:13" ht="19.5" x14ac:dyDescent="0.25">
      <c r="B37" s="59"/>
      <c r="C37" s="121"/>
      <c r="D37" s="114"/>
      <c r="E37" s="115"/>
      <c r="F37" s="116"/>
      <c r="G37" s="117">
        <f t="shared" ref="G37:G48" si="2">L37-J37</f>
        <v>0</v>
      </c>
      <c r="H37" s="118"/>
      <c r="I37" s="119"/>
      <c r="J37" s="120"/>
      <c r="K37" s="120"/>
      <c r="L37" s="120"/>
      <c r="M37" s="69"/>
    </row>
    <row r="38" spans="1:13" ht="19.5" x14ac:dyDescent="0.25">
      <c r="B38" s="59" t="s">
        <v>42</v>
      </c>
      <c r="C38" s="121">
        <v>10000000</v>
      </c>
      <c r="D38" s="122"/>
      <c r="E38" s="115">
        <v>10000000</v>
      </c>
      <c r="F38" s="123"/>
      <c r="G38" s="117">
        <f t="shared" si="2"/>
        <v>0</v>
      </c>
      <c r="H38" s="124"/>
      <c r="I38" s="125"/>
      <c r="J38" s="126">
        <v>10000000</v>
      </c>
      <c r="K38" s="126"/>
      <c r="L38" s="126">
        <v>10000000</v>
      </c>
      <c r="M38" s="70"/>
    </row>
    <row r="39" spans="1:13" ht="19.5" x14ac:dyDescent="0.25">
      <c r="B39" s="74"/>
      <c r="C39" s="127"/>
      <c r="D39" s="122"/>
      <c r="E39" s="115"/>
      <c r="F39" s="123"/>
      <c r="G39" s="117">
        <f t="shared" si="2"/>
        <v>0</v>
      </c>
      <c r="H39" s="124"/>
      <c r="I39" s="125"/>
      <c r="J39" s="123"/>
      <c r="K39" s="123"/>
      <c r="L39" s="123"/>
      <c r="M39" s="70"/>
    </row>
    <row r="40" spans="1:13" ht="19.5" x14ac:dyDescent="0.25">
      <c r="B40" s="59" t="s">
        <v>43</v>
      </c>
      <c r="C40" s="121">
        <v>5800000</v>
      </c>
      <c r="D40" s="122"/>
      <c r="E40" s="121">
        <v>9662691</v>
      </c>
      <c r="F40" s="123"/>
      <c r="G40" s="128">
        <f>L40-J40</f>
        <v>3862691</v>
      </c>
      <c r="H40" s="124"/>
      <c r="I40" s="125"/>
      <c r="J40" s="121">
        <v>5800000</v>
      </c>
      <c r="K40" s="123"/>
      <c r="L40" s="121">
        <v>9662691</v>
      </c>
      <c r="M40" s="70"/>
    </row>
    <row r="41" spans="1:13" ht="19.5" x14ac:dyDescent="0.25">
      <c r="B41" s="74"/>
      <c r="C41" s="121"/>
      <c r="D41" s="122"/>
      <c r="E41" s="121"/>
      <c r="F41" s="123"/>
      <c r="G41" s="128">
        <f t="shared" si="2"/>
        <v>0</v>
      </c>
      <c r="H41" s="124"/>
      <c r="I41" s="125"/>
      <c r="J41" s="121"/>
      <c r="K41" s="123"/>
      <c r="L41" s="121"/>
      <c r="M41" s="70"/>
    </row>
    <row r="42" spans="1:13" ht="19.5" x14ac:dyDescent="0.25">
      <c r="B42" s="59" t="s">
        <v>44</v>
      </c>
      <c r="C42" s="121">
        <v>5000000</v>
      </c>
      <c r="D42" s="122"/>
      <c r="E42" s="121">
        <v>8701901.9700000007</v>
      </c>
      <c r="F42" s="123"/>
      <c r="G42" s="128">
        <f t="shared" si="2"/>
        <v>3701901.9700000007</v>
      </c>
      <c r="H42" s="124"/>
      <c r="I42" s="125"/>
      <c r="J42" s="121">
        <v>5000000</v>
      </c>
      <c r="K42" s="123"/>
      <c r="L42" s="121">
        <v>8701901.9700000007</v>
      </c>
      <c r="M42" s="70"/>
    </row>
    <row r="43" spans="1:13" ht="19.5" x14ac:dyDescent="0.25">
      <c r="B43" s="59"/>
      <c r="C43" s="121"/>
      <c r="D43" s="122"/>
      <c r="E43" s="121"/>
      <c r="F43" s="123"/>
      <c r="G43" s="128">
        <f t="shared" si="2"/>
        <v>0</v>
      </c>
      <c r="H43" s="124"/>
      <c r="I43" s="125"/>
      <c r="J43" s="121"/>
      <c r="K43" s="123"/>
      <c r="L43" s="121"/>
      <c r="M43" s="70"/>
    </row>
    <row r="44" spans="1:13" ht="19.5" x14ac:dyDescent="0.25">
      <c r="B44" s="59" t="s">
        <v>45</v>
      </c>
      <c r="C44" s="121">
        <v>4100000</v>
      </c>
      <c r="D44" s="122"/>
      <c r="E44" s="121">
        <v>5946637.6600000001</v>
      </c>
      <c r="F44" s="123"/>
      <c r="G44" s="128">
        <f t="shared" si="2"/>
        <v>1846637.6600000001</v>
      </c>
      <c r="H44" s="124"/>
      <c r="I44" s="125"/>
      <c r="J44" s="121">
        <v>4100000</v>
      </c>
      <c r="K44" s="123"/>
      <c r="L44" s="121">
        <v>5946637.6600000001</v>
      </c>
      <c r="M44" s="70"/>
    </row>
    <row r="45" spans="1:13" ht="19.5" x14ac:dyDescent="0.25">
      <c r="B45" s="74"/>
      <c r="C45" s="121"/>
      <c r="D45" s="122"/>
      <c r="E45" s="121"/>
      <c r="F45" s="123"/>
      <c r="G45" s="128">
        <f t="shared" si="2"/>
        <v>0</v>
      </c>
      <c r="H45" s="124"/>
      <c r="I45" s="125"/>
      <c r="J45" s="121"/>
      <c r="K45" s="123"/>
      <c r="L45" s="121"/>
      <c r="M45" s="70"/>
    </row>
    <row r="46" spans="1:13" ht="19.5" x14ac:dyDescent="0.25">
      <c r="B46" s="59" t="s">
        <v>46</v>
      </c>
      <c r="C46" s="121">
        <v>5000000</v>
      </c>
      <c r="D46" s="122"/>
      <c r="E46" s="121">
        <v>7541594.71</v>
      </c>
      <c r="F46" s="123"/>
      <c r="G46" s="128">
        <f t="shared" si="2"/>
        <v>2541594.71</v>
      </c>
      <c r="H46" s="124"/>
      <c r="I46" s="125"/>
      <c r="J46" s="121">
        <v>5000000</v>
      </c>
      <c r="K46" s="123"/>
      <c r="L46" s="121">
        <v>7541594.71</v>
      </c>
      <c r="M46" s="70"/>
    </row>
    <row r="47" spans="1:13" ht="19.5" x14ac:dyDescent="0.25">
      <c r="B47" s="59"/>
      <c r="C47" s="121"/>
      <c r="D47" s="122"/>
      <c r="E47" s="121"/>
      <c r="F47" s="123"/>
      <c r="G47" s="128">
        <f t="shared" si="2"/>
        <v>0</v>
      </c>
      <c r="H47" s="124"/>
      <c r="I47" s="125"/>
      <c r="J47" s="121"/>
      <c r="K47" s="123"/>
      <c r="L47" s="121"/>
      <c r="M47" s="70"/>
    </row>
    <row r="48" spans="1:13" ht="19.5" x14ac:dyDescent="0.25">
      <c r="B48" s="59" t="s">
        <v>47</v>
      </c>
      <c r="C48" s="121">
        <v>4100000</v>
      </c>
      <c r="D48" s="122"/>
      <c r="E48" s="121">
        <v>6098090.4199999999</v>
      </c>
      <c r="F48" s="123"/>
      <c r="G48" s="128">
        <f t="shared" si="2"/>
        <v>1998090.42</v>
      </c>
      <c r="H48" s="124"/>
      <c r="I48" s="125"/>
      <c r="J48" s="121">
        <v>4100000</v>
      </c>
      <c r="K48" s="123"/>
      <c r="L48" s="121">
        <v>6098090.4199999999</v>
      </c>
      <c r="M48" s="70"/>
    </row>
    <row r="49" spans="1:13" ht="19.5" x14ac:dyDescent="0.25">
      <c r="B49" s="59"/>
      <c r="C49" s="123"/>
      <c r="D49" s="122"/>
      <c r="E49" s="115"/>
      <c r="F49" s="123"/>
      <c r="G49" s="129"/>
      <c r="H49" s="124"/>
      <c r="I49" s="125"/>
      <c r="J49" s="123"/>
      <c r="K49" s="123"/>
      <c r="L49" s="123"/>
      <c r="M49" s="70"/>
    </row>
    <row r="50" spans="1:13" ht="19.5" x14ac:dyDescent="0.25">
      <c r="B50" s="59" t="s">
        <v>48</v>
      </c>
      <c r="C50" s="123"/>
      <c r="D50" s="122"/>
      <c r="E50" s="130"/>
      <c r="F50" s="124"/>
      <c r="G50" s="124"/>
      <c r="H50" s="124"/>
      <c r="I50" s="125"/>
      <c r="J50" s="123"/>
      <c r="K50" s="123"/>
      <c r="L50" s="123"/>
      <c r="M50" s="70"/>
    </row>
    <row r="51" spans="1:13" ht="19.5" x14ac:dyDescent="0.25">
      <c r="B51" s="59"/>
      <c r="C51" s="131"/>
      <c r="D51" s="70"/>
      <c r="E51" s="132"/>
      <c r="F51" s="71"/>
      <c r="G51" s="71"/>
      <c r="H51" s="71"/>
      <c r="I51" s="72"/>
      <c r="J51" s="131"/>
      <c r="K51" s="131"/>
      <c r="L51" s="131"/>
      <c r="M51" s="70"/>
    </row>
    <row r="52" spans="1:13" ht="19.5" x14ac:dyDescent="0.25">
      <c r="B52" s="59" t="s">
        <v>49</v>
      </c>
      <c r="C52" s="131"/>
      <c r="D52" s="70"/>
      <c r="E52" s="132"/>
      <c r="F52" s="71"/>
      <c r="G52" s="71"/>
      <c r="H52" s="71"/>
      <c r="I52" s="72"/>
      <c r="J52" s="131"/>
      <c r="K52" s="131"/>
      <c r="L52" s="131"/>
      <c r="M52" s="70"/>
    </row>
    <row r="53" spans="1:13" ht="19.5" x14ac:dyDescent="0.25">
      <c r="B53" s="59"/>
      <c r="C53" s="131"/>
      <c r="D53" s="70"/>
      <c r="E53" s="132"/>
      <c r="F53" s="71"/>
      <c r="G53" s="71"/>
      <c r="H53" s="71"/>
      <c r="I53" s="72"/>
      <c r="J53" s="131"/>
      <c r="K53" s="131"/>
      <c r="L53" s="131"/>
      <c r="M53" s="70"/>
    </row>
    <row r="54" spans="1:13" ht="19.5" x14ac:dyDescent="0.25">
      <c r="B54" s="133"/>
      <c r="C54" s="134"/>
      <c r="D54" s="101"/>
      <c r="E54" s="132"/>
      <c r="F54" s="71"/>
      <c r="G54" s="71"/>
      <c r="H54" s="71"/>
      <c r="I54" s="72"/>
      <c r="J54" s="131"/>
      <c r="K54" s="131"/>
      <c r="L54" s="131"/>
      <c r="M54" s="70"/>
    </row>
    <row r="55" spans="1:13" ht="26.25" customHeight="1" x14ac:dyDescent="0.25">
      <c r="B55" s="135" t="s">
        <v>50</v>
      </c>
      <c r="C55" s="136">
        <f>SUM(C36:C54)</f>
        <v>66000000</v>
      </c>
      <c r="D55" s="137"/>
      <c r="E55" s="138">
        <f>SUM(E36:E54)</f>
        <v>79950915.75999999</v>
      </c>
      <c r="F55" s="139"/>
      <c r="G55" s="140">
        <f>SUM(G36:G54)</f>
        <v>13950915.76</v>
      </c>
      <c r="H55" s="141"/>
      <c r="I55" s="142"/>
      <c r="J55" s="139">
        <f>SUM(J36:J54)</f>
        <v>66000000</v>
      </c>
      <c r="K55" s="143"/>
      <c r="L55" s="139">
        <f>SUM(L36:L54)</f>
        <v>79950915.75999999</v>
      </c>
      <c r="M55" s="144"/>
    </row>
    <row r="56" spans="1:13" ht="20.25" thickBot="1" x14ac:dyDescent="0.3">
      <c r="A56" s="2"/>
      <c r="B56" s="145"/>
      <c r="C56" s="71"/>
      <c r="D56" s="101"/>
      <c r="E56" s="132"/>
      <c r="F56" s="71"/>
      <c r="G56" s="71"/>
      <c r="H56" s="71"/>
      <c r="I56" s="72"/>
      <c r="J56" s="131"/>
      <c r="K56" s="131"/>
      <c r="L56" s="131"/>
      <c r="M56" s="70"/>
    </row>
    <row r="57" spans="1:13" ht="19.5" x14ac:dyDescent="0.25">
      <c r="A57" s="2"/>
      <c r="B57" s="146" t="s">
        <v>51</v>
      </c>
      <c r="C57" s="147"/>
      <c r="D57" s="148"/>
      <c r="E57" s="149"/>
      <c r="F57" s="147"/>
      <c r="G57" s="147"/>
      <c r="H57" s="147"/>
      <c r="I57" s="150"/>
      <c r="J57" s="151"/>
      <c r="K57" s="151"/>
      <c r="L57" s="151"/>
      <c r="M57" s="148"/>
    </row>
    <row r="58" spans="1:13" ht="20.25" thickBot="1" x14ac:dyDescent="0.3">
      <c r="A58" s="2"/>
      <c r="B58" s="152" t="s">
        <v>52</v>
      </c>
      <c r="C58" s="153">
        <f>C32</f>
        <v>114959200</v>
      </c>
      <c r="D58" s="154"/>
      <c r="E58" s="155">
        <f t="shared" ref="E58:J58" si="3">E32</f>
        <v>27232756.079999998</v>
      </c>
      <c r="F58" s="153"/>
      <c r="G58" s="153">
        <f t="shared" si="3"/>
        <v>24831706.710000001</v>
      </c>
      <c r="H58" s="153"/>
      <c r="I58" s="153">
        <f t="shared" si="3"/>
        <v>0</v>
      </c>
      <c r="J58" s="153">
        <f t="shared" si="3"/>
        <v>2401049.37</v>
      </c>
      <c r="K58" s="153"/>
      <c r="L58" s="153">
        <f>L32</f>
        <v>27232756.079999998</v>
      </c>
      <c r="M58" s="80"/>
    </row>
    <row r="59" spans="1:13" ht="18" customHeight="1" x14ac:dyDescent="0.25">
      <c r="B59" s="156" t="s">
        <v>53</v>
      </c>
      <c r="C59" s="71"/>
      <c r="D59" s="70"/>
      <c r="E59" s="132"/>
      <c r="F59" s="71"/>
      <c r="G59" s="71"/>
      <c r="H59" s="71"/>
      <c r="I59" s="72"/>
      <c r="J59" s="131"/>
      <c r="K59" s="131"/>
      <c r="L59" s="131"/>
      <c r="M59" s="70"/>
    </row>
    <row r="60" spans="1:13" ht="20.25" thickBot="1" x14ac:dyDescent="0.3">
      <c r="B60" s="157" t="s">
        <v>54</v>
      </c>
      <c r="C60" s="158">
        <f>C55+C58</f>
        <v>180959200</v>
      </c>
      <c r="D60" s="159"/>
      <c r="E60" s="160">
        <f t="shared" ref="E60:L60" si="4">E55+E58</f>
        <v>107183671.83999999</v>
      </c>
      <c r="F60" s="158"/>
      <c r="G60" s="158">
        <f t="shared" si="4"/>
        <v>38782622.469999999</v>
      </c>
      <c r="H60" s="158"/>
      <c r="I60" s="158">
        <f t="shared" si="4"/>
        <v>0</v>
      </c>
      <c r="J60" s="158">
        <f t="shared" si="4"/>
        <v>68401049.370000005</v>
      </c>
      <c r="K60" s="161"/>
      <c r="L60" s="158">
        <f t="shared" si="4"/>
        <v>107183671.83999999</v>
      </c>
      <c r="M60" s="88"/>
    </row>
    <row r="61" spans="1:13" s="2" customFormat="1" ht="18" customHeight="1" thickTop="1" x14ac:dyDescent="0.25">
      <c r="B61" s="162"/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</row>
  </sheetData>
  <mergeCells count="34">
    <mergeCell ref="B34:D34"/>
    <mergeCell ref="E34:M34"/>
    <mergeCell ref="C11:D11"/>
    <mergeCell ref="E11:F11"/>
    <mergeCell ref="G11:H11"/>
    <mergeCell ref="J11:K11"/>
    <mergeCell ref="L11:M11"/>
    <mergeCell ref="B12:D12"/>
    <mergeCell ref="E12:M12"/>
    <mergeCell ref="C9:D9"/>
    <mergeCell ref="E9:F9"/>
    <mergeCell ref="G9:H9"/>
    <mergeCell ref="J9:K9"/>
    <mergeCell ref="L9:M9"/>
    <mergeCell ref="G10:H10"/>
    <mergeCell ref="L10:M10"/>
    <mergeCell ref="C7:D7"/>
    <mergeCell ref="E7:F7"/>
    <mergeCell ref="G7:H7"/>
    <mergeCell ref="L7:M7"/>
    <mergeCell ref="C8:D8"/>
    <mergeCell ref="E8:F8"/>
    <mergeCell ref="G8:H8"/>
    <mergeCell ref="J8:K8"/>
    <mergeCell ref="L8:M8"/>
    <mergeCell ref="B2:D2"/>
    <mergeCell ref="E2:M2"/>
    <mergeCell ref="B5:D5"/>
    <mergeCell ref="E5:M5"/>
    <mergeCell ref="C6:D6"/>
    <mergeCell ref="E6:F6"/>
    <mergeCell ref="G6:H6"/>
    <mergeCell ref="J6:K6"/>
    <mergeCell ref="L6:M6"/>
  </mergeCells>
  <pageMargins left="0.26" right="0.19685039370078741" top="0.19685039370078741" bottom="0.19685039370078741" header="0.51181102362204722" footer="0.28000000000000003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Récap 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2020-07-06T11:36:58Z</dcterms:created>
  <dcterms:modified xsi:type="dcterms:W3CDTF">2020-07-06T11:40:36Z</dcterms:modified>
</cp:coreProperties>
</file>